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kumenter\1-Dokumenter - Diverse\"/>
    </mc:Choice>
  </mc:AlternateContent>
  <xr:revisionPtr revIDLastSave="0" documentId="13_ncr:1_{D1DD73A2-B0E1-4B08-B023-DC5FE2DD327D}" xr6:coauthVersionLast="43" xr6:coauthVersionMax="43" xr10:uidLastSave="{00000000-0000-0000-0000-000000000000}"/>
  <bookViews>
    <workbookView xWindow="-120" yWindow="-120" windowWidth="20730" windowHeight="11160" xr2:uid="{51583770-1976-4E3A-99DE-5AC8189CD1E8}"/>
  </bookViews>
  <sheets>
    <sheet name="SKE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10" i="1"/>
  <c r="G10" i="1" s="1"/>
  <c r="E12" i="1"/>
  <c r="G12" i="1" s="1"/>
  <c r="E13" i="1"/>
  <c r="E9" i="1"/>
  <c r="E15" i="1" l="1"/>
  <c r="C15" i="1"/>
  <c r="C23" i="1" s="1"/>
  <c r="G13" i="1"/>
  <c r="G9" i="1"/>
  <c r="E23" i="1" l="1"/>
  <c r="G23" i="1" s="1"/>
  <c r="C28" i="1"/>
  <c r="G28" i="1" s="1"/>
  <c r="C27" i="1"/>
  <c r="G27" i="1" s="1"/>
  <c r="C25" i="1"/>
  <c r="G25" i="1" s="1"/>
  <c r="C24" i="1"/>
  <c r="G24" i="1" s="1"/>
  <c r="C26" i="1"/>
  <c r="G26" i="1" s="1"/>
  <c r="G15" i="1"/>
</calcChain>
</file>

<file path=xl/sharedStrings.xml><?xml version="1.0" encoding="utf-8"?>
<sst xmlns="http://schemas.openxmlformats.org/spreadsheetml/2006/main" count="105" uniqueCount="86">
  <si>
    <t>Hidtil tilførsel af midler til Feriefonden (faktiske beløb)</t>
  </si>
  <si>
    <t>1)</t>
  </si>
  <si>
    <t>2)</t>
  </si>
  <si>
    <t>3)</t>
  </si>
  <si>
    <t>4)</t>
  </si>
  <si>
    <t>2017:         a)</t>
  </si>
  <si>
    <t>Ferie</t>
  </si>
  <si>
    <t>optjent år:</t>
  </si>
  <si>
    <t>Brutto</t>
  </si>
  <si>
    <t>tilførsel:</t>
  </si>
  <si>
    <t>Afgift</t>
  </si>
  <si>
    <t>til Staten:</t>
  </si>
  <si>
    <t>Netto til</t>
  </si>
  <si>
    <t>Feriefonden:</t>
  </si>
  <si>
    <t>Gen.snit 5 år:</t>
  </si>
  <si>
    <t xml:space="preserve"> Afgift til Staten 42%</t>
  </si>
  <si>
    <t xml:space="preserve"> Afgift til Staten 30%</t>
  </si>
  <si>
    <t>a)</t>
  </si>
  <si>
    <t>b)</t>
  </si>
  <si>
    <t>c)</t>
  </si>
  <si>
    <t>2018:         b)</t>
  </si>
  <si>
    <t>2019:         c)</t>
  </si>
  <si>
    <t>d)</t>
  </si>
  <si>
    <t>2020/21:     e)</t>
  </si>
  <si>
    <t>2019/20:     d)</t>
  </si>
  <si>
    <t>2021/22:      f)</t>
  </si>
  <si>
    <t>e)</t>
  </si>
  <si>
    <t>f)</t>
  </si>
  <si>
    <t>Regnskabsåret 2014</t>
  </si>
  <si>
    <t>Regnskabsåret 2015</t>
  </si>
  <si>
    <t>Regnskabsåret 2016</t>
  </si>
  <si>
    <t>Regnskabsåret 2017</t>
  </si>
  <si>
    <t>Regnskabsåret 2018</t>
  </si>
  <si>
    <t>Anvist/</t>
  </si>
  <si>
    <t>Anvises:</t>
  </si>
  <si>
    <t>Regnskabsåret 2019</t>
  </si>
  <si>
    <t>Regnskabsåret 2020</t>
  </si>
  <si>
    <t>Regnskabsåret 2021</t>
  </si>
  <si>
    <t>Regnskabsåret 2022</t>
  </si>
  <si>
    <t>Regnskabsåret 2023</t>
  </si>
  <si>
    <t>5)</t>
  </si>
  <si>
    <t>6)</t>
  </si>
  <si>
    <t>7)</t>
  </si>
  <si>
    <t>2013:</t>
  </si>
  <si>
    <t>2014:</t>
  </si>
  <si>
    <t>2015:</t>
  </si>
  <si>
    <t>2016:</t>
  </si>
  <si>
    <t>2012:</t>
  </si>
  <si>
    <t>Indefryses i ny Fond</t>
  </si>
  <si>
    <t>x)</t>
  </si>
  <si>
    <t xml:space="preserve"> xx)</t>
  </si>
  <si>
    <t>Forventet tilførsel af midler til Feriefonden (i henhold til 5 års gennemsnit eller et konkret beløb)</t>
  </si>
  <si>
    <t>xx)</t>
  </si>
  <si>
    <t>De optjente dage anvendes i perioden 1/5 2018 - 30/4 2019.</t>
  </si>
  <si>
    <t>De optjente dage anvendes i perioden 1/5 2019 - 30/4 2020.</t>
  </si>
  <si>
    <t>De optjente dage anvendes i perioden 1/9 2020 - 31/12 2021.</t>
  </si>
  <si>
    <t>De optjente dage anvendes i perioden 1/9 2021 - 31/12 2022.</t>
  </si>
  <si>
    <t>Afgiften til staten udgør 30 %.</t>
  </si>
  <si>
    <t xml:space="preserve">Uhævet feriegodtgørelse afregnes pr. 15/11 2019. </t>
  </si>
  <si>
    <t xml:space="preserve">Uhævet feriegodtgørelse afregnes 15/11 2020. </t>
  </si>
  <si>
    <t>Afgiften til staten - der forventes 0 %.</t>
  </si>
  <si>
    <t>Dvs. ingen afregning 15/11 2021.</t>
  </si>
  <si>
    <t xml:space="preserve">De optjente dage (25) indefryses i en ny fond. </t>
  </si>
  <si>
    <t xml:space="preserve">Der vil derfor ikke være uhævet feriegodtgørelse. </t>
  </si>
  <si>
    <t>Dvs. at der ikke vil blive afregnet ultimo 2022.</t>
  </si>
  <si>
    <t>og der vil (måske) være et mindre beløb til feriefonden.</t>
  </si>
  <si>
    <t xml:space="preserve">Samtidighedsferie (16 md) påbegyndt. Opgøres pr. 15/11 2022, </t>
  </si>
  <si>
    <t>Anslået fremtidigt niveau (størrelse 15 - 25 %) ?</t>
  </si>
  <si>
    <t>Samtidighedsferie fuldt indført. Opgøres/afregnes pr. 15/11 2023.</t>
  </si>
  <si>
    <t xml:space="preserve"> Afgift til Staten   0%. (Der er pt. en forventning om at procenten fastsættes til fra 0 - 30 %)</t>
  </si>
  <si>
    <t xml:space="preserve"> Afgift til Staten   0%. (Der er fornuværende ingen planer om at sætte procenten til andet end 0)</t>
  </si>
  <si>
    <t xml:space="preserve"> Pga. øget opmærksomhed på ferieafvikling er uhævet feriegodtgørelse reduceret  (70 % af tidl. niveau)</t>
  </si>
  <si>
    <t xml:space="preserve"> Pga. usikkerhed af ny ferielovs indvirkning er uhævet feriegodtgørelse anslået til (15 % af tidl. niveau)</t>
  </si>
  <si>
    <t xml:space="preserve"> Ferieloven er fuldt implementeret, hvorfor uhævet feriegodtgørelse  er anslået til (25 % af tidl. niveau)</t>
  </si>
  <si>
    <t xml:space="preserve">I stedet for gennemsnittet for 5 år kan der indsættes et konkret bruttobeløb her: </t>
  </si>
  <si>
    <t>Her kan 5 års faktiske regnskabstal indsættes, eller …..</t>
  </si>
  <si>
    <t>der anvendes et fiktivt beløb indsat her.</t>
  </si>
  <si>
    <r>
      <t xml:space="preserve">      </t>
    </r>
    <r>
      <rPr>
        <b/>
        <sz val="18"/>
        <color theme="1"/>
        <rFont val="Calibri"/>
        <family val="2"/>
        <scheme val="minor"/>
      </rPr>
      <t>SKEMA TIL BEREGNING AF UHÆVET FERIEGODTGØRELSE</t>
    </r>
  </si>
  <si>
    <t>Optjening 2017 (kalenderåret)</t>
  </si>
  <si>
    <t>Optjening 2018 (kalenderåret)</t>
  </si>
  <si>
    <t>Optjening 2019/20 (12 md. 1/9 - 31/8 )</t>
  </si>
  <si>
    <t>Optjening 2020/21 (12 md. 1/9 - 31/8 )</t>
  </si>
  <si>
    <t>Optjening 2021/22 (12 md. 1/9 - 31/8 )</t>
  </si>
  <si>
    <t>Optjening 2019 ( 9 md. kun 1/1 - 31/8)</t>
  </si>
  <si>
    <t>De optjente dage anvendes i perioden 1/5 2020 - 31/8 2020</t>
  </si>
  <si>
    <t>Uhævet feriegodtgørelse overføres til næste ferieår. (31/12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</si>
</sst>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2" borderId="2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protection locked="0"/>
    </xf>
    <xf numFmtId="4" fontId="0" fillId="2" borderId="4" xfId="0" applyNumberFormat="1" applyFill="1" applyBorder="1" applyAlignment="1" applyProtection="1">
      <protection locked="0"/>
    </xf>
    <xf numFmtId="4" fontId="0" fillId="2" borderId="1" xfId="0" applyNumberFormat="1" applyFill="1" applyBorder="1" applyAlignment="1" applyProtection="1">
      <protection locked="0"/>
    </xf>
    <xf numFmtId="4" fontId="0" fillId="2" borderId="0" xfId="0" applyNumberFormat="1" applyFill="1" applyProtection="1"/>
    <xf numFmtId="49" fontId="0" fillId="2" borderId="0" xfId="0" applyNumberFormat="1" applyFill="1" applyAlignment="1" applyProtection="1">
      <alignment horizontal="center"/>
    </xf>
    <xf numFmtId="4" fontId="0" fillId="0" borderId="0" xfId="0" applyNumberFormat="1" applyFill="1" applyProtection="1"/>
    <xf numFmtId="4" fontId="0" fillId="0" borderId="0" xfId="0" applyNumberFormat="1" applyProtection="1"/>
    <xf numFmtId="4" fontId="0" fillId="2" borderId="0" xfId="0" applyNumberFormat="1" applyFill="1" applyAlignment="1" applyProtection="1"/>
    <xf numFmtId="4" fontId="4" fillId="2" borderId="0" xfId="0" applyNumberFormat="1" applyFont="1" applyFill="1" applyAlignment="1" applyProtection="1"/>
    <xf numFmtId="4" fontId="0" fillId="0" borderId="0" xfId="0" applyNumberFormat="1" applyAlignment="1" applyProtection="1"/>
    <xf numFmtId="4" fontId="3" fillId="2" borderId="0" xfId="0" applyNumberFormat="1" applyFont="1" applyFill="1" applyAlignment="1" applyProtection="1"/>
    <xf numFmtId="4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/>
    </xf>
    <xf numFmtId="4" fontId="1" fillId="0" borderId="0" xfId="0" applyNumberFormat="1" applyFont="1" applyFill="1" applyAlignment="1" applyProtection="1">
      <alignment horizontal="left"/>
    </xf>
    <xf numFmtId="4" fontId="1" fillId="0" borderId="0" xfId="0" applyNumberFormat="1" applyFont="1" applyAlignment="1" applyProtection="1">
      <alignment horizontal="left"/>
    </xf>
    <xf numFmtId="4" fontId="1" fillId="2" borderId="0" xfId="0" applyNumberFormat="1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4" fontId="0" fillId="2" borderId="0" xfId="0" applyNumberFormat="1" applyFont="1" applyFill="1" applyAlignment="1" applyProtection="1">
      <alignment horizontal="right"/>
    </xf>
    <xf numFmtId="4" fontId="0" fillId="2" borderId="0" xfId="0" applyNumberFormat="1" applyFill="1" applyAlignment="1" applyProtection="1">
      <alignment horizontal="right"/>
    </xf>
    <xf numFmtId="4" fontId="0" fillId="2" borderId="0" xfId="0" applyNumberFormat="1" applyFill="1" applyBorder="1" applyAlignment="1" applyProtection="1"/>
    <xf numFmtId="4" fontId="0" fillId="2" borderId="0" xfId="0" applyNumberFormat="1" applyFill="1" applyBorder="1" applyProtection="1"/>
    <xf numFmtId="4" fontId="0" fillId="0" borderId="0" xfId="0" applyNumberFormat="1" applyFill="1" applyBorder="1" applyProtection="1"/>
    <xf numFmtId="4" fontId="0" fillId="0" borderId="0" xfId="0" applyNumberFormat="1" applyBorder="1" applyProtection="1"/>
    <xf numFmtId="4" fontId="0" fillId="2" borderId="0" xfId="0" applyNumberFormat="1" applyFont="1" applyFill="1" applyBorder="1" applyProtection="1"/>
    <xf numFmtId="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right"/>
    </xf>
    <xf numFmtId="4" fontId="5" fillId="2" borderId="0" xfId="0" applyNumberFormat="1" applyFont="1" applyFill="1" applyAlignment="1" applyProtection="1"/>
    <xf numFmtId="4" fontId="0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center"/>
    </xf>
    <xf numFmtId="49" fontId="0" fillId="2" borderId="0" xfId="0" applyNumberFormat="1" applyFill="1" applyAlignment="1" applyProtection="1">
      <alignment horizontal="right"/>
    </xf>
    <xf numFmtId="49" fontId="5" fillId="2" borderId="0" xfId="0" applyNumberFormat="1" applyFont="1" applyFill="1" applyAlignment="1" applyProtection="1">
      <alignment horizontal="left"/>
    </xf>
    <xf numFmtId="4" fontId="5" fillId="2" borderId="0" xfId="0" applyNumberFormat="1" applyFont="1" applyFill="1" applyProtection="1"/>
    <xf numFmtId="4" fontId="5" fillId="0" borderId="0" xfId="0" applyNumberFormat="1" applyFont="1" applyProtection="1"/>
    <xf numFmtId="4" fontId="0" fillId="0" borderId="0" xfId="0" applyNumberFormat="1" applyFont="1" applyFill="1" applyProtection="1"/>
    <xf numFmtId="49" fontId="0" fillId="2" borderId="0" xfId="0" applyNumberFormat="1" applyFont="1" applyFill="1" applyAlignment="1" applyProtection="1">
      <alignment horizontal="center"/>
    </xf>
    <xf numFmtId="4" fontId="2" fillId="0" borderId="0" xfId="0" applyNumberFormat="1" applyFont="1" applyProtection="1"/>
    <xf numFmtId="49" fontId="0" fillId="0" borderId="0" xfId="0" applyNumberForma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5A54-9C5C-4FC8-88AB-AACFE925FD3E}">
  <dimension ref="A1:L69"/>
  <sheetViews>
    <sheetView tabSelected="1" workbookViewId="0">
      <selection activeCell="M18" sqref="M18"/>
    </sheetView>
  </sheetViews>
  <sheetFormatPr defaultRowHeight="15" x14ac:dyDescent="0.25"/>
  <cols>
    <col min="1" max="1" width="4.140625" style="8" customWidth="1"/>
    <col min="2" max="2" width="14.28515625" style="32" customWidth="1"/>
    <col min="3" max="3" width="17.140625" style="8" customWidth="1"/>
    <col min="4" max="4" width="3.85546875" style="8" customWidth="1"/>
    <col min="5" max="5" width="14.42578125" style="8" customWidth="1"/>
    <col min="6" max="6" width="3.7109375" style="8" customWidth="1"/>
    <col min="7" max="7" width="15.7109375" style="8" customWidth="1"/>
    <col min="8" max="8" width="4.140625" style="8" customWidth="1"/>
    <col min="9" max="9" width="16.5703125" style="8" customWidth="1"/>
    <col min="10" max="10" width="4.7109375" style="8" customWidth="1"/>
    <col min="11" max="11" width="1.85546875" style="8" customWidth="1"/>
    <col min="12" max="12" width="13.85546875" style="8" customWidth="1"/>
    <col min="13" max="16384" width="9.140625" style="8"/>
  </cols>
  <sheetData>
    <row r="1" spans="1:12" ht="10.5" customHeight="1" x14ac:dyDescent="0.25">
      <c r="A1" s="5"/>
      <c r="B1" s="6"/>
      <c r="C1" s="5"/>
      <c r="D1" s="5"/>
      <c r="E1" s="5"/>
      <c r="F1" s="5"/>
      <c r="G1" s="5"/>
      <c r="H1" s="5"/>
      <c r="I1" s="5"/>
      <c r="J1" s="5"/>
      <c r="K1" s="7"/>
    </row>
    <row r="2" spans="1:12" ht="23.25" x14ac:dyDescent="0.35">
      <c r="A2" s="9"/>
      <c r="B2" s="10" t="s">
        <v>77</v>
      </c>
      <c r="C2" s="11"/>
      <c r="D2" s="12"/>
      <c r="E2" s="9"/>
      <c r="F2" s="9"/>
      <c r="G2" s="9"/>
      <c r="H2" s="9"/>
      <c r="I2" s="9"/>
      <c r="J2" s="5"/>
      <c r="K2" s="7"/>
    </row>
    <row r="3" spans="1:12" ht="9.75" customHeight="1" x14ac:dyDescent="0.25">
      <c r="A3" s="9"/>
      <c r="B3" s="6"/>
      <c r="C3" s="9"/>
      <c r="D3" s="9"/>
      <c r="E3" s="9"/>
      <c r="F3" s="9"/>
      <c r="G3" s="9"/>
      <c r="H3" s="9"/>
      <c r="I3" s="9"/>
      <c r="J3" s="5"/>
      <c r="K3" s="7"/>
    </row>
    <row r="4" spans="1:12" s="16" customFormat="1" x14ac:dyDescent="0.25">
      <c r="A4" s="13"/>
      <c r="B4" s="14" t="s">
        <v>0</v>
      </c>
      <c r="C4" s="13"/>
      <c r="D4" s="13"/>
      <c r="E4" s="13"/>
      <c r="F4" s="13"/>
      <c r="G4" s="13"/>
      <c r="H4" s="13"/>
      <c r="I4" s="13"/>
      <c r="J4" s="13"/>
      <c r="K4" s="15"/>
    </row>
    <row r="5" spans="1:12" ht="6" customHeight="1" x14ac:dyDescent="0.25">
      <c r="A5" s="9"/>
      <c r="B5" s="6"/>
      <c r="C5" s="9"/>
      <c r="D5" s="9"/>
      <c r="E5" s="9"/>
      <c r="F5" s="9"/>
      <c r="G5" s="9"/>
      <c r="H5" s="9"/>
      <c r="I5" s="9"/>
      <c r="J5" s="5"/>
      <c r="K5" s="7"/>
    </row>
    <row r="6" spans="1:12" s="20" customFormat="1" ht="12.95" customHeight="1" x14ac:dyDescent="0.25">
      <c r="A6" s="17"/>
      <c r="B6" s="18" t="s">
        <v>6</v>
      </c>
      <c r="C6" s="17" t="s">
        <v>8</v>
      </c>
      <c r="D6" s="17"/>
      <c r="E6" s="17" t="s">
        <v>10</v>
      </c>
      <c r="F6" s="17"/>
      <c r="G6" s="17" t="s">
        <v>12</v>
      </c>
      <c r="H6" s="17"/>
      <c r="I6" s="17" t="s">
        <v>33</v>
      </c>
      <c r="J6" s="17"/>
      <c r="K6" s="19"/>
    </row>
    <row r="7" spans="1:12" s="20" customFormat="1" ht="12.95" customHeight="1" x14ac:dyDescent="0.25">
      <c r="A7" s="17"/>
      <c r="B7" s="18" t="s">
        <v>7</v>
      </c>
      <c r="C7" s="17" t="s">
        <v>9</v>
      </c>
      <c r="D7" s="17"/>
      <c r="E7" s="17" t="s">
        <v>11</v>
      </c>
      <c r="F7" s="17"/>
      <c r="G7" s="17" t="s">
        <v>13</v>
      </c>
      <c r="H7" s="17"/>
      <c r="I7" s="17" t="s">
        <v>34</v>
      </c>
      <c r="J7" s="17"/>
      <c r="K7" s="19"/>
    </row>
    <row r="8" spans="1:12" x14ac:dyDescent="0.25">
      <c r="A8" s="9"/>
      <c r="B8" s="6"/>
      <c r="C8" s="9"/>
      <c r="D8" s="9"/>
      <c r="E8" s="9"/>
      <c r="F8" s="9"/>
      <c r="G8" s="9"/>
      <c r="H8" s="9"/>
      <c r="I8" s="9"/>
      <c r="J8" s="5"/>
      <c r="K8" s="7"/>
    </row>
    <row r="9" spans="1:12" x14ac:dyDescent="0.25">
      <c r="A9" s="9"/>
      <c r="B9" s="6" t="s">
        <v>47</v>
      </c>
      <c r="C9" s="1">
        <v>0</v>
      </c>
      <c r="D9" s="21" t="s">
        <v>49</v>
      </c>
      <c r="E9" s="9">
        <f>ROUNDUP(-C9*0.42,0)</f>
        <v>0</v>
      </c>
      <c r="F9" s="22" t="s">
        <v>1</v>
      </c>
      <c r="G9" s="9">
        <f>C9+E9</f>
        <v>0</v>
      </c>
      <c r="H9" s="9"/>
      <c r="I9" s="9" t="s">
        <v>28</v>
      </c>
      <c r="J9" s="5"/>
      <c r="K9" s="7"/>
    </row>
    <row r="10" spans="1:12" x14ac:dyDescent="0.25">
      <c r="A10" s="9"/>
      <c r="B10" s="6" t="s">
        <v>43</v>
      </c>
      <c r="C10" s="2">
        <v>0</v>
      </c>
      <c r="D10" s="21" t="s">
        <v>49</v>
      </c>
      <c r="E10" s="9">
        <f>ROUNDUP(-C10*0.42,0)</f>
        <v>0</v>
      </c>
      <c r="F10" s="22" t="s">
        <v>1</v>
      </c>
      <c r="G10" s="9">
        <f>C10+E10</f>
        <v>0</v>
      </c>
      <c r="H10" s="9"/>
      <c r="I10" s="9" t="s">
        <v>29</v>
      </c>
      <c r="J10" s="5"/>
      <c r="K10" s="7"/>
    </row>
    <row r="11" spans="1:12" x14ac:dyDescent="0.25">
      <c r="A11" s="9"/>
      <c r="B11" s="6" t="s">
        <v>44</v>
      </c>
      <c r="C11" s="2">
        <v>0</v>
      </c>
      <c r="D11" s="21" t="s">
        <v>49</v>
      </c>
      <c r="E11" s="9">
        <f>ROUNDUP(-C11*0.42,0)</f>
        <v>0</v>
      </c>
      <c r="F11" s="22" t="s">
        <v>1</v>
      </c>
      <c r="G11" s="9">
        <f>C11+E11</f>
        <v>0</v>
      </c>
      <c r="H11" s="9"/>
      <c r="I11" s="9" t="s">
        <v>30</v>
      </c>
      <c r="J11" s="5"/>
      <c r="K11" s="7"/>
    </row>
    <row r="12" spans="1:12" x14ac:dyDescent="0.25">
      <c r="A12" s="9"/>
      <c r="B12" s="6" t="s">
        <v>45</v>
      </c>
      <c r="C12" s="2">
        <v>0</v>
      </c>
      <c r="D12" s="21" t="s">
        <v>49</v>
      </c>
      <c r="E12" s="9">
        <f t="shared" ref="E12:E13" si="0">ROUNDUP(-C12*0.3,0)</f>
        <v>0</v>
      </c>
      <c r="F12" s="22" t="s">
        <v>2</v>
      </c>
      <c r="G12" s="9">
        <f>C12+E12</f>
        <v>0</v>
      </c>
      <c r="H12" s="9"/>
      <c r="I12" s="9" t="s">
        <v>31</v>
      </c>
      <c r="J12" s="5"/>
      <c r="K12" s="7"/>
    </row>
    <row r="13" spans="1:12" x14ac:dyDescent="0.25">
      <c r="A13" s="9"/>
      <c r="B13" s="6" t="s">
        <v>46</v>
      </c>
      <c r="C13" s="3">
        <v>0</v>
      </c>
      <c r="D13" s="21" t="s">
        <v>49</v>
      </c>
      <c r="E13" s="9">
        <f t="shared" si="0"/>
        <v>0</v>
      </c>
      <c r="F13" s="22" t="s">
        <v>2</v>
      </c>
      <c r="G13" s="9">
        <f>C13+E13</f>
        <v>0</v>
      </c>
      <c r="H13" s="9"/>
      <c r="I13" s="9" t="s">
        <v>32</v>
      </c>
      <c r="J13" s="5"/>
      <c r="K13" s="7"/>
    </row>
    <row r="14" spans="1:12" ht="8.25" customHeight="1" x14ac:dyDescent="0.25">
      <c r="A14" s="9"/>
      <c r="B14" s="6"/>
      <c r="C14" s="9"/>
      <c r="D14" s="9"/>
      <c r="E14" s="9"/>
      <c r="F14" s="9"/>
      <c r="G14" s="9"/>
      <c r="H14" s="9"/>
      <c r="I14" s="9"/>
      <c r="J14" s="5"/>
      <c r="K14" s="7"/>
    </row>
    <row r="15" spans="1:12" x14ac:dyDescent="0.25">
      <c r="A15" s="9"/>
      <c r="B15" s="18" t="s">
        <v>14</v>
      </c>
      <c r="C15" s="9">
        <f>ROUNDDOWN((SUM(C9:C13)/5),0)</f>
        <v>0</v>
      </c>
      <c r="D15" s="9"/>
      <c r="E15" s="9">
        <f>ROUNDDOWN((SUM(E9:E13)/5),0)</f>
        <v>0</v>
      </c>
      <c r="F15" s="9"/>
      <c r="G15" s="9">
        <f>ROUNDDOWN((SUM(G9:G13)/5),0)</f>
        <v>0</v>
      </c>
      <c r="H15" s="9"/>
      <c r="I15" s="23"/>
      <c r="J15" s="24"/>
      <c r="K15" s="25"/>
      <c r="L15" s="26"/>
    </row>
    <row r="16" spans="1:12" ht="12" customHeight="1" thickBot="1" x14ac:dyDescent="0.3">
      <c r="A16" s="9"/>
      <c r="B16" s="6"/>
      <c r="C16" s="9"/>
      <c r="D16" s="9"/>
      <c r="E16" s="9"/>
      <c r="F16" s="9"/>
      <c r="G16" s="9"/>
      <c r="H16" s="9"/>
      <c r="I16" s="23"/>
      <c r="J16" s="24"/>
      <c r="K16" s="25"/>
      <c r="L16" s="26"/>
    </row>
    <row r="17" spans="1:12" ht="15.75" thickBot="1" x14ac:dyDescent="0.3">
      <c r="A17" s="9"/>
      <c r="B17" s="9" t="s">
        <v>74</v>
      </c>
      <c r="C17" s="9"/>
      <c r="D17" s="9"/>
      <c r="E17" s="9"/>
      <c r="F17" s="9"/>
      <c r="G17" s="9"/>
      <c r="H17" s="9"/>
      <c r="I17" s="4">
        <v>0</v>
      </c>
      <c r="J17" s="27" t="s">
        <v>50</v>
      </c>
      <c r="K17" s="25"/>
      <c r="L17" s="26"/>
    </row>
    <row r="18" spans="1:12" ht="12" customHeight="1" x14ac:dyDescent="0.25">
      <c r="A18" s="28"/>
      <c r="B18" s="9"/>
      <c r="C18" s="9"/>
      <c r="D18" s="9"/>
      <c r="E18" s="9"/>
      <c r="F18" s="9"/>
      <c r="G18" s="9"/>
      <c r="H18" s="9"/>
      <c r="I18" s="23"/>
      <c r="J18" s="24"/>
      <c r="K18" s="25"/>
      <c r="L18" s="26"/>
    </row>
    <row r="19" spans="1:12" ht="12.75" customHeight="1" x14ac:dyDescent="0.25">
      <c r="A19" s="29" t="s">
        <v>49</v>
      </c>
      <c r="B19" s="30" t="s">
        <v>75</v>
      </c>
      <c r="C19" s="30"/>
      <c r="D19" s="30"/>
      <c r="E19" s="30"/>
      <c r="F19" s="31" t="s">
        <v>52</v>
      </c>
      <c r="G19" s="30" t="s">
        <v>76</v>
      </c>
      <c r="H19" s="30"/>
      <c r="I19" s="30"/>
      <c r="J19" s="30"/>
      <c r="K19" s="25"/>
      <c r="L19" s="26"/>
    </row>
    <row r="20" spans="1:12" x14ac:dyDescent="0.25">
      <c r="F20" s="9"/>
      <c r="G20" s="11"/>
      <c r="H20" s="9"/>
      <c r="I20" s="23"/>
      <c r="J20" s="24"/>
      <c r="K20" s="25"/>
      <c r="L20" s="26"/>
    </row>
    <row r="21" spans="1:12" x14ac:dyDescent="0.25">
      <c r="A21" s="5"/>
      <c r="B21" s="14" t="s">
        <v>51</v>
      </c>
      <c r="C21" s="5"/>
      <c r="D21" s="5"/>
      <c r="E21" s="5"/>
      <c r="F21" s="5"/>
      <c r="G21" s="5"/>
      <c r="H21" s="5"/>
      <c r="I21" s="24"/>
      <c r="J21" s="24"/>
      <c r="K21" s="25"/>
      <c r="L21" s="26"/>
    </row>
    <row r="22" spans="1:12" ht="11.25" customHeight="1" x14ac:dyDescent="0.25">
      <c r="A22" s="5"/>
      <c r="B22" s="6"/>
      <c r="C22" s="5"/>
      <c r="D22" s="5"/>
      <c r="E22" s="5"/>
      <c r="F22" s="5"/>
      <c r="G22" s="5"/>
      <c r="H22" s="5"/>
      <c r="I22" s="24"/>
      <c r="J22" s="24"/>
      <c r="K22" s="25"/>
      <c r="L22" s="26"/>
    </row>
    <row r="23" spans="1:12" x14ac:dyDescent="0.25">
      <c r="A23" s="5"/>
      <c r="B23" s="33" t="s">
        <v>5</v>
      </c>
      <c r="C23" s="5">
        <f>IF(I17=0,C15,I17)</f>
        <v>0</v>
      </c>
      <c r="D23" s="5"/>
      <c r="E23" s="5">
        <f>ROUNDDOWN(-C23*0.3,0)</f>
        <v>0</v>
      </c>
      <c r="F23" s="22" t="s">
        <v>2</v>
      </c>
      <c r="G23" s="5">
        <f t="shared" ref="G23:G28" si="1">C23+E23</f>
        <v>0</v>
      </c>
      <c r="H23" s="5"/>
      <c r="I23" s="5" t="s">
        <v>35</v>
      </c>
      <c r="J23" s="5"/>
      <c r="K23" s="7"/>
    </row>
    <row r="24" spans="1:12" x14ac:dyDescent="0.25">
      <c r="A24" s="5"/>
      <c r="B24" s="33" t="s">
        <v>20</v>
      </c>
      <c r="C24" s="5">
        <f>ROUNDUP($C$23*0.7,0)</f>
        <v>0</v>
      </c>
      <c r="D24" s="22" t="s">
        <v>40</v>
      </c>
      <c r="E24" s="5">
        <v>0</v>
      </c>
      <c r="F24" s="22" t="s">
        <v>3</v>
      </c>
      <c r="G24" s="5">
        <f t="shared" si="1"/>
        <v>0</v>
      </c>
      <c r="H24" s="5"/>
      <c r="I24" s="5" t="s">
        <v>36</v>
      </c>
      <c r="J24" s="5"/>
      <c r="K24" s="7"/>
    </row>
    <row r="25" spans="1:12" x14ac:dyDescent="0.25">
      <c r="A25" s="5"/>
      <c r="B25" s="33" t="s">
        <v>21</v>
      </c>
      <c r="C25" s="5">
        <f>ROUNDDOWN($C$23*0.000000011,0)</f>
        <v>0</v>
      </c>
      <c r="D25" s="5"/>
      <c r="E25" s="5">
        <v>0</v>
      </c>
      <c r="F25" s="22" t="s">
        <v>4</v>
      </c>
      <c r="G25" s="5">
        <f t="shared" si="1"/>
        <v>0</v>
      </c>
      <c r="H25" s="5"/>
      <c r="I25" s="5" t="s">
        <v>37</v>
      </c>
      <c r="J25" s="5"/>
      <c r="K25" s="7"/>
    </row>
    <row r="26" spans="1:12" x14ac:dyDescent="0.25">
      <c r="A26" s="5"/>
      <c r="B26" s="33" t="s">
        <v>24</v>
      </c>
      <c r="C26" s="5">
        <f>ROUNDDOWN($C$23*0.000000011,0)</f>
        <v>0</v>
      </c>
      <c r="D26" s="5"/>
      <c r="E26" s="5">
        <v>0</v>
      </c>
      <c r="F26" s="22" t="s">
        <v>4</v>
      </c>
      <c r="G26" s="5">
        <f t="shared" si="1"/>
        <v>0</v>
      </c>
      <c r="H26" s="5"/>
      <c r="I26" s="5" t="s">
        <v>48</v>
      </c>
      <c r="J26" s="5"/>
      <c r="K26" s="7"/>
    </row>
    <row r="27" spans="1:12" x14ac:dyDescent="0.25">
      <c r="A27" s="5"/>
      <c r="B27" s="33" t="s">
        <v>23</v>
      </c>
      <c r="C27" s="5">
        <f>ROUNDUP(($C$23*0.15),0)</f>
        <v>0</v>
      </c>
      <c r="D27" s="22" t="s">
        <v>41</v>
      </c>
      <c r="E27" s="5">
        <v>0</v>
      </c>
      <c r="F27" s="22" t="s">
        <v>4</v>
      </c>
      <c r="G27" s="5">
        <f t="shared" si="1"/>
        <v>0</v>
      </c>
      <c r="H27" s="5"/>
      <c r="I27" s="5" t="s">
        <v>38</v>
      </c>
      <c r="J27" s="5"/>
      <c r="K27" s="7"/>
    </row>
    <row r="28" spans="1:12" x14ac:dyDescent="0.25">
      <c r="A28" s="5"/>
      <c r="B28" s="33" t="s">
        <v>25</v>
      </c>
      <c r="C28" s="5">
        <f>ROUNDUP(($C$23*0.25),0)</f>
        <v>0</v>
      </c>
      <c r="D28" s="22" t="s">
        <v>42</v>
      </c>
      <c r="E28" s="5">
        <v>0</v>
      </c>
      <c r="F28" s="22" t="s">
        <v>4</v>
      </c>
      <c r="G28" s="5">
        <f t="shared" si="1"/>
        <v>0</v>
      </c>
      <c r="H28" s="5"/>
      <c r="I28" s="5" t="s">
        <v>39</v>
      </c>
      <c r="J28" s="5"/>
      <c r="K28" s="7"/>
    </row>
    <row r="29" spans="1:12" x14ac:dyDescent="0.25">
      <c r="A29" s="5"/>
      <c r="B29" s="6"/>
      <c r="C29" s="5"/>
      <c r="D29" s="5"/>
      <c r="E29" s="5"/>
      <c r="F29" s="5"/>
      <c r="G29" s="5"/>
      <c r="H29" s="5"/>
      <c r="I29" s="5"/>
      <c r="J29" s="5"/>
      <c r="K29" s="7"/>
    </row>
    <row r="30" spans="1:12" ht="12.95" customHeight="1" x14ac:dyDescent="0.25">
      <c r="A30" s="22" t="s">
        <v>17</v>
      </c>
      <c r="B30" s="34" t="s">
        <v>78</v>
      </c>
      <c r="C30" s="35"/>
      <c r="D30" s="35"/>
      <c r="E30" s="35" t="s">
        <v>53</v>
      </c>
      <c r="F30" s="35"/>
      <c r="G30" s="35"/>
      <c r="H30" s="35"/>
      <c r="I30" s="35"/>
      <c r="J30" s="35"/>
      <c r="K30" s="7"/>
    </row>
    <row r="31" spans="1:12" ht="12.95" customHeight="1" x14ac:dyDescent="0.25">
      <c r="A31" s="22"/>
      <c r="B31" s="34"/>
      <c r="C31" s="35"/>
      <c r="D31" s="35"/>
      <c r="E31" s="35" t="s">
        <v>58</v>
      </c>
      <c r="F31" s="35"/>
      <c r="G31" s="35"/>
      <c r="H31" s="35"/>
      <c r="I31" s="35"/>
      <c r="J31" s="35"/>
      <c r="K31" s="7"/>
    </row>
    <row r="32" spans="1:12" ht="12.95" customHeight="1" x14ac:dyDescent="0.25">
      <c r="A32" s="22"/>
      <c r="B32" s="34"/>
      <c r="C32" s="35"/>
      <c r="D32" s="35"/>
      <c r="E32" s="35" t="s">
        <v>57</v>
      </c>
      <c r="F32" s="35"/>
      <c r="G32" s="35"/>
      <c r="H32" s="35"/>
      <c r="I32" s="35"/>
      <c r="J32" s="35"/>
      <c r="K32" s="7"/>
    </row>
    <row r="33" spans="1:11" ht="7.5" customHeight="1" x14ac:dyDescent="0.25">
      <c r="A33" s="22"/>
      <c r="B33" s="34"/>
      <c r="C33" s="35"/>
      <c r="D33" s="35"/>
      <c r="E33" s="35"/>
      <c r="F33" s="35"/>
      <c r="G33" s="35"/>
      <c r="H33" s="35"/>
      <c r="I33" s="35"/>
      <c r="J33" s="35"/>
      <c r="K33" s="7"/>
    </row>
    <row r="34" spans="1:11" ht="12.95" customHeight="1" x14ac:dyDescent="0.25">
      <c r="A34" s="22" t="s">
        <v>18</v>
      </c>
      <c r="B34" s="34" t="s">
        <v>79</v>
      </c>
      <c r="C34" s="35"/>
      <c r="D34" s="35"/>
      <c r="E34" s="35" t="s">
        <v>54</v>
      </c>
      <c r="F34" s="35"/>
      <c r="G34" s="35"/>
      <c r="H34" s="35"/>
      <c r="I34" s="35"/>
      <c r="J34" s="35"/>
      <c r="K34" s="7"/>
    </row>
    <row r="35" spans="1:11" ht="12.95" customHeight="1" x14ac:dyDescent="0.25">
      <c r="A35" s="22"/>
      <c r="B35" s="34"/>
      <c r="C35" s="35"/>
      <c r="D35" s="35"/>
      <c r="E35" s="35" t="s">
        <v>59</v>
      </c>
      <c r="F35" s="35"/>
      <c r="G35" s="35"/>
      <c r="H35" s="35"/>
      <c r="I35" s="35"/>
      <c r="J35" s="35"/>
      <c r="K35" s="7"/>
    </row>
    <row r="36" spans="1:11" ht="12.95" customHeight="1" x14ac:dyDescent="0.25">
      <c r="A36" s="22"/>
      <c r="B36" s="34"/>
      <c r="C36" s="35"/>
      <c r="D36" s="35"/>
      <c r="E36" s="35" t="s">
        <v>60</v>
      </c>
      <c r="F36" s="35"/>
      <c r="G36" s="35"/>
      <c r="H36" s="35"/>
      <c r="I36" s="35"/>
      <c r="J36" s="35"/>
      <c r="K36" s="7"/>
    </row>
    <row r="37" spans="1:11" ht="7.5" customHeight="1" x14ac:dyDescent="0.25">
      <c r="A37" s="22"/>
      <c r="B37" s="34"/>
      <c r="C37" s="35"/>
      <c r="D37" s="35"/>
      <c r="E37" s="35"/>
      <c r="F37" s="35"/>
      <c r="G37" s="35"/>
      <c r="H37" s="35"/>
      <c r="I37" s="35"/>
      <c r="J37" s="35"/>
      <c r="K37" s="7"/>
    </row>
    <row r="38" spans="1:11" ht="12.95" customHeight="1" x14ac:dyDescent="0.25">
      <c r="A38" s="22" t="s">
        <v>19</v>
      </c>
      <c r="B38" s="34" t="s">
        <v>83</v>
      </c>
      <c r="C38" s="35"/>
      <c r="D38" s="35"/>
      <c r="E38" s="35" t="s">
        <v>84</v>
      </c>
      <c r="F38" s="35"/>
      <c r="G38" s="35"/>
      <c r="H38" s="35"/>
      <c r="I38" s="35"/>
      <c r="J38" s="35"/>
      <c r="K38" s="7"/>
    </row>
    <row r="39" spans="1:11" ht="12.95" customHeight="1" x14ac:dyDescent="0.25">
      <c r="A39" s="22"/>
      <c r="B39" s="34"/>
      <c r="C39" s="35"/>
      <c r="D39" s="35"/>
      <c r="E39" s="35" t="s">
        <v>85</v>
      </c>
      <c r="F39" s="35"/>
      <c r="G39" s="35"/>
      <c r="H39" s="35"/>
      <c r="I39" s="35"/>
      <c r="J39" s="35"/>
      <c r="K39" s="7"/>
    </row>
    <row r="40" spans="1:11" ht="12.95" customHeight="1" x14ac:dyDescent="0.25">
      <c r="A40" s="22"/>
      <c r="B40" s="34"/>
      <c r="C40" s="35"/>
      <c r="D40" s="35"/>
      <c r="E40" s="35" t="s">
        <v>61</v>
      </c>
      <c r="F40" s="35"/>
      <c r="G40" s="35"/>
      <c r="H40" s="35"/>
      <c r="I40" s="35"/>
      <c r="J40" s="35"/>
      <c r="K40" s="7"/>
    </row>
    <row r="41" spans="1:11" ht="7.5" customHeight="1" x14ac:dyDescent="0.25">
      <c r="A41" s="22"/>
      <c r="B41" s="34"/>
      <c r="C41" s="35"/>
      <c r="D41" s="35"/>
      <c r="E41" s="35"/>
      <c r="F41" s="35"/>
      <c r="G41" s="35"/>
      <c r="H41" s="35"/>
      <c r="I41" s="35"/>
      <c r="J41" s="35"/>
      <c r="K41" s="7"/>
    </row>
    <row r="42" spans="1:11" ht="12.95" customHeight="1" x14ac:dyDescent="0.25">
      <c r="A42" s="22" t="s">
        <v>22</v>
      </c>
      <c r="B42" s="34" t="s">
        <v>80</v>
      </c>
      <c r="C42" s="35"/>
      <c r="D42" s="35"/>
      <c r="E42" s="35" t="s">
        <v>62</v>
      </c>
      <c r="F42" s="35"/>
      <c r="G42" s="35"/>
      <c r="H42" s="35"/>
      <c r="I42" s="35"/>
      <c r="J42" s="35"/>
      <c r="K42" s="7"/>
    </row>
    <row r="43" spans="1:11" ht="12.95" customHeight="1" x14ac:dyDescent="0.25">
      <c r="A43" s="22"/>
      <c r="B43" s="34"/>
      <c r="C43" s="35"/>
      <c r="D43" s="35"/>
      <c r="E43" s="35" t="s">
        <v>63</v>
      </c>
      <c r="F43" s="35"/>
      <c r="G43" s="35"/>
      <c r="H43" s="35"/>
      <c r="I43" s="35"/>
      <c r="J43" s="35"/>
      <c r="K43" s="7"/>
    </row>
    <row r="44" spans="1:11" ht="12.95" customHeight="1" x14ac:dyDescent="0.25">
      <c r="A44" s="22"/>
      <c r="B44" s="34"/>
      <c r="C44" s="35"/>
      <c r="D44" s="35"/>
      <c r="E44" s="35" t="s">
        <v>64</v>
      </c>
      <c r="F44" s="35"/>
      <c r="G44" s="35"/>
      <c r="H44" s="35"/>
      <c r="I44" s="35"/>
      <c r="J44" s="35"/>
      <c r="K44" s="7"/>
    </row>
    <row r="45" spans="1:11" ht="7.5" customHeight="1" x14ac:dyDescent="0.25">
      <c r="A45" s="22"/>
      <c r="B45" s="34"/>
      <c r="C45" s="35"/>
      <c r="D45" s="35"/>
      <c r="E45" s="35"/>
      <c r="F45" s="35"/>
      <c r="G45" s="35"/>
      <c r="H45" s="35"/>
      <c r="I45" s="35"/>
      <c r="J45" s="35"/>
      <c r="K45" s="7"/>
    </row>
    <row r="46" spans="1:11" ht="12.95" customHeight="1" x14ac:dyDescent="0.25">
      <c r="A46" s="22" t="s">
        <v>26</v>
      </c>
      <c r="B46" s="34" t="s">
        <v>81</v>
      </c>
      <c r="C46" s="35"/>
      <c r="D46" s="35"/>
      <c r="E46" s="35" t="s">
        <v>55</v>
      </c>
      <c r="F46" s="35"/>
      <c r="G46" s="35"/>
      <c r="H46" s="35"/>
      <c r="I46" s="35"/>
      <c r="J46" s="35"/>
      <c r="K46" s="7"/>
    </row>
    <row r="47" spans="1:11" ht="12.95" customHeight="1" x14ac:dyDescent="0.25">
      <c r="A47" s="22"/>
      <c r="B47" s="34"/>
      <c r="C47" s="35"/>
      <c r="D47" s="35"/>
      <c r="E47" s="35" t="s">
        <v>66</v>
      </c>
      <c r="F47" s="35"/>
      <c r="G47" s="35"/>
      <c r="H47" s="35"/>
      <c r="I47" s="35"/>
      <c r="J47" s="35"/>
      <c r="K47" s="7"/>
    </row>
    <row r="48" spans="1:11" ht="12.95" customHeight="1" x14ac:dyDescent="0.25">
      <c r="A48" s="22"/>
      <c r="B48" s="34"/>
      <c r="C48" s="35"/>
      <c r="D48" s="35"/>
      <c r="E48" s="35" t="s">
        <v>65</v>
      </c>
      <c r="F48" s="35"/>
      <c r="G48" s="35"/>
      <c r="H48" s="35"/>
      <c r="I48" s="35"/>
      <c r="J48" s="35"/>
      <c r="K48" s="7"/>
    </row>
    <row r="49" spans="1:12" ht="7.5" customHeight="1" x14ac:dyDescent="0.25">
      <c r="A49" s="22"/>
      <c r="B49" s="34"/>
      <c r="C49" s="35"/>
      <c r="D49" s="35"/>
      <c r="E49" s="35"/>
      <c r="F49" s="35"/>
      <c r="G49" s="35"/>
      <c r="H49" s="35"/>
      <c r="I49" s="35"/>
      <c r="J49" s="35"/>
      <c r="K49" s="7"/>
    </row>
    <row r="50" spans="1:12" ht="12.95" customHeight="1" x14ac:dyDescent="0.25">
      <c r="A50" s="22" t="s">
        <v>27</v>
      </c>
      <c r="B50" s="34" t="s">
        <v>82</v>
      </c>
      <c r="C50" s="35"/>
      <c r="D50" s="35"/>
      <c r="E50" s="35" t="s">
        <v>56</v>
      </c>
      <c r="F50" s="35"/>
      <c r="G50" s="35"/>
      <c r="H50" s="35"/>
      <c r="I50" s="35"/>
      <c r="J50" s="35"/>
      <c r="K50" s="7"/>
    </row>
    <row r="51" spans="1:12" ht="12.95" customHeight="1" x14ac:dyDescent="0.25">
      <c r="A51" s="22"/>
      <c r="B51" s="34"/>
      <c r="C51" s="35"/>
      <c r="D51" s="35"/>
      <c r="E51" s="35" t="s">
        <v>68</v>
      </c>
      <c r="F51" s="35"/>
      <c r="G51" s="35"/>
      <c r="H51" s="35"/>
      <c r="I51" s="35"/>
      <c r="J51" s="35"/>
      <c r="K51" s="7"/>
    </row>
    <row r="52" spans="1:12" ht="12.95" customHeight="1" x14ac:dyDescent="0.25">
      <c r="A52" s="22"/>
      <c r="B52" s="34"/>
      <c r="C52" s="35"/>
      <c r="D52" s="35"/>
      <c r="E52" s="35" t="s">
        <v>67</v>
      </c>
      <c r="F52" s="35"/>
      <c r="G52" s="35"/>
      <c r="H52" s="35"/>
      <c r="I52" s="35"/>
      <c r="J52" s="35"/>
      <c r="K52" s="7"/>
    </row>
    <row r="53" spans="1:12" ht="12" customHeight="1" x14ac:dyDescent="0.25">
      <c r="A53" s="29" t="s">
        <v>1</v>
      </c>
      <c r="B53" s="35" t="s">
        <v>15</v>
      </c>
      <c r="C53" s="36"/>
      <c r="D53" s="35"/>
      <c r="E53" s="35"/>
      <c r="F53" s="35"/>
      <c r="G53" s="35"/>
      <c r="H53" s="35"/>
      <c r="I53" s="35"/>
      <c r="J53" s="35"/>
      <c r="K53" s="37"/>
    </row>
    <row r="54" spans="1:12" ht="6" customHeight="1" x14ac:dyDescent="0.25">
      <c r="A54" s="38"/>
      <c r="B54" s="35"/>
      <c r="C54" s="36"/>
      <c r="D54" s="35"/>
      <c r="E54" s="35"/>
      <c r="F54" s="35"/>
      <c r="G54" s="35"/>
      <c r="H54" s="35"/>
      <c r="I54" s="35"/>
      <c r="J54" s="35"/>
      <c r="K54" s="37"/>
    </row>
    <row r="55" spans="1:12" ht="12" customHeight="1" x14ac:dyDescent="0.25">
      <c r="A55" s="29" t="s">
        <v>2</v>
      </c>
      <c r="B55" s="35" t="s">
        <v>16</v>
      </c>
      <c r="C55" s="36"/>
      <c r="D55" s="35"/>
      <c r="E55" s="35"/>
      <c r="F55" s="35"/>
      <c r="G55" s="35"/>
      <c r="H55" s="35"/>
      <c r="I55" s="35"/>
      <c r="J55" s="35"/>
      <c r="K55" s="37"/>
    </row>
    <row r="56" spans="1:12" ht="6" customHeight="1" x14ac:dyDescent="0.25">
      <c r="A56" s="38"/>
      <c r="B56" s="35"/>
      <c r="C56" s="36"/>
      <c r="D56" s="35"/>
      <c r="E56" s="35"/>
      <c r="F56" s="35"/>
      <c r="G56" s="35"/>
      <c r="H56" s="35"/>
      <c r="I56" s="35"/>
      <c r="J56" s="35"/>
      <c r="K56" s="37"/>
    </row>
    <row r="57" spans="1:12" ht="12" customHeight="1" x14ac:dyDescent="0.25">
      <c r="A57" s="29" t="s">
        <v>3</v>
      </c>
      <c r="B57" s="35" t="s">
        <v>69</v>
      </c>
      <c r="C57" s="36"/>
      <c r="D57" s="35"/>
      <c r="E57" s="35"/>
      <c r="F57" s="35"/>
      <c r="G57" s="35"/>
      <c r="H57" s="35"/>
      <c r="I57" s="35"/>
      <c r="J57" s="35"/>
      <c r="K57" s="37"/>
    </row>
    <row r="58" spans="1:12" ht="6" customHeight="1" x14ac:dyDescent="0.25">
      <c r="A58" s="38"/>
      <c r="B58" s="35"/>
      <c r="C58" s="36"/>
      <c r="D58" s="35"/>
      <c r="E58" s="35"/>
      <c r="F58" s="35"/>
      <c r="G58" s="35"/>
      <c r="H58" s="35"/>
      <c r="I58" s="35"/>
      <c r="J58" s="35"/>
      <c r="K58" s="37"/>
    </row>
    <row r="59" spans="1:12" ht="12" customHeight="1" x14ac:dyDescent="0.25">
      <c r="A59" s="29" t="s">
        <v>4</v>
      </c>
      <c r="B59" s="35" t="s">
        <v>70</v>
      </c>
      <c r="C59" s="36"/>
      <c r="D59" s="35"/>
      <c r="E59" s="35"/>
      <c r="F59" s="35"/>
      <c r="G59" s="35"/>
      <c r="H59" s="35"/>
      <c r="I59" s="35"/>
      <c r="J59" s="35"/>
      <c r="K59" s="37"/>
    </row>
    <row r="60" spans="1:12" ht="6" customHeight="1" x14ac:dyDescent="0.25">
      <c r="A60" s="38"/>
      <c r="B60" s="35"/>
      <c r="C60" s="36"/>
      <c r="D60" s="35"/>
      <c r="E60" s="35"/>
      <c r="F60" s="35"/>
      <c r="G60" s="35"/>
      <c r="H60" s="35"/>
      <c r="I60" s="35"/>
      <c r="J60" s="35"/>
      <c r="K60" s="37"/>
    </row>
    <row r="61" spans="1:12" ht="12" customHeight="1" x14ac:dyDescent="0.25">
      <c r="A61" s="29" t="s">
        <v>40</v>
      </c>
      <c r="B61" s="35" t="s">
        <v>71</v>
      </c>
      <c r="C61" s="36"/>
      <c r="D61" s="35"/>
      <c r="E61" s="35"/>
      <c r="F61" s="35"/>
      <c r="G61" s="35"/>
      <c r="H61" s="35"/>
      <c r="I61" s="35"/>
      <c r="J61" s="35"/>
      <c r="K61" s="37"/>
    </row>
    <row r="62" spans="1:12" ht="6" customHeight="1" x14ac:dyDescent="0.25">
      <c r="A62" s="38"/>
      <c r="B62" s="35"/>
      <c r="C62" s="36"/>
      <c r="D62" s="35"/>
      <c r="E62" s="35"/>
      <c r="F62" s="35"/>
      <c r="G62" s="35"/>
      <c r="H62" s="35"/>
      <c r="I62" s="35"/>
      <c r="J62" s="35"/>
      <c r="K62" s="37"/>
    </row>
    <row r="63" spans="1:12" ht="12" customHeight="1" x14ac:dyDescent="0.25">
      <c r="A63" s="29" t="s">
        <v>41</v>
      </c>
      <c r="B63" s="35" t="s">
        <v>72</v>
      </c>
      <c r="C63" s="36"/>
      <c r="D63" s="35"/>
      <c r="E63" s="35"/>
      <c r="F63" s="35"/>
      <c r="G63" s="35"/>
      <c r="H63" s="35"/>
      <c r="I63" s="35"/>
      <c r="J63" s="35"/>
      <c r="K63" s="37"/>
      <c r="L63" s="39"/>
    </row>
    <row r="64" spans="1:12" ht="6" customHeight="1" x14ac:dyDescent="0.25">
      <c r="A64" s="38"/>
      <c r="B64" s="35"/>
      <c r="C64" s="36"/>
      <c r="D64" s="35"/>
      <c r="E64" s="35"/>
      <c r="F64" s="35"/>
      <c r="G64" s="35"/>
      <c r="H64" s="35"/>
      <c r="I64" s="35"/>
      <c r="J64" s="35"/>
      <c r="K64" s="37"/>
    </row>
    <row r="65" spans="1:11" ht="12" customHeight="1" x14ac:dyDescent="0.25">
      <c r="A65" s="29" t="s">
        <v>42</v>
      </c>
      <c r="B65" s="35" t="s">
        <v>73</v>
      </c>
      <c r="C65" s="36"/>
      <c r="D65" s="35"/>
      <c r="E65" s="35"/>
      <c r="F65" s="35"/>
      <c r="G65" s="35"/>
      <c r="H65" s="35"/>
      <c r="I65" s="35"/>
      <c r="J65" s="35"/>
      <c r="K65" s="37"/>
    </row>
    <row r="66" spans="1:11" x14ac:dyDescent="0.25">
      <c r="A66" s="5"/>
      <c r="B66" s="6"/>
      <c r="C66" s="5"/>
      <c r="D66" s="5"/>
      <c r="E66" s="5"/>
      <c r="F66" s="5"/>
      <c r="G66" s="5"/>
      <c r="H66" s="5"/>
      <c r="I66" s="5"/>
      <c r="J66" s="5"/>
      <c r="K66" s="7"/>
    </row>
    <row r="67" spans="1:11" s="7" customFormat="1" x14ac:dyDescent="0.25">
      <c r="B67" s="40"/>
    </row>
    <row r="68" spans="1:11" x14ac:dyDescent="0.25">
      <c r="A68" s="7"/>
      <c r="B68" s="40"/>
      <c r="C68" s="7"/>
      <c r="D68" s="7"/>
      <c r="E68" s="7"/>
      <c r="F68" s="7"/>
      <c r="G68" s="7"/>
      <c r="H68" s="7"/>
      <c r="I68" s="7"/>
      <c r="J68" s="7"/>
    </row>
    <row r="69" spans="1:11" x14ac:dyDescent="0.25">
      <c r="A69" s="7"/>
      <c r="B69" s="40"/>
      <c r="C69" s="7"/>
      <c r="D69" s="7"/>
      <c r="E69" s="7"/>
      <c r="F69" s="7"/>
      <c r="G69" s="7"/>
      <c r="H69" s="7"/>
      <c r="I69" s="7"/>
      <c r="J69" s="7"/>
    </row>
  </sheetData>
  <sheetProtection algorithmName="SHA-512" hashValue="+atUkJqSSvOgVo9NhTEDB2hputAVqyDQAR8osSgvoObtm82LU3ZTC29XeL/9/VQMGKvPjyPycQ2X9qo16Vx0Hw==" saltValue="Pa3DNsvKzB0RmJtx2nKDiA==" spinCount="100000" sheet="1" objects="1" scenarios="1"/>
  <pageMargins left="0.31496062992125984" right="0.11811023622047245" top="0.15748031496062992" bottom="0.59055118110236227" header="7.874015748031496E-2" footer="0.19685039370078741"/>
  <pageSetup paperSize="9" orientation="portrait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Pedersen</dc:creator>
  <cp:lastModifiedBy>Nils Pedersen</cp:lastModifiedBy>
  <cp:lastPrinted>2019-04-10T13:35:00Z</cp:lastPrinted>
  <dcterms:created xsi:type="dcterms:W3CDTF">2018-11-16T13:46:08Z</dcterms:created>
  <dcterms:modified xsi:type="dcterms:W3CDTF">2019-05-16T09:45:10Z</dcterms:modified>
</cp:coreProperties>
</file>